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>
    <definedName name="_xlnm.Print_Area" localSheetId="0">'Лист3'!$A$1:$AN$62</definedName>
  </definedNames>
  <calcPr fullCalcOnLoad="1" refMode="R1C1"/>
</workbook>
</file>

<file path=xl/sharedStrings.xml><?xml version="1.0" encoding="utf-8"?>
<sst xmlns="http://schemas.openxmlformats.org/spreadsheetml/2006/main" count="183" uniqueCount="94">
  <si>
    <t>учебный год</t>
  </si>
  <si>
    <t>Факультет:</t>
  </si>
  <si>
    <t>Специальность:</t>
  </si>
  <si>
    <t>_</t>
  </si>
  <si>
    <t>Декан факультета</t>
  </si>
  <si>
    <t>Практики</t>
  </si>
  <si>
    <t>Зачеты</t>
  </si>
  <si>
    <t>Досрочная сдача</t>
  </si>
  <si>
    <t>Время</t>
  </si>
  <si>
    <t>Консультационные дни</t>
  </si>
  <si>
    <t>2) Студенты, которые не ликвидировали академическую задолженность за сессию в установленный срок, подлежат отчислению.</t>
  </si>
  <si>
    <t>1) Студенты, которые полностью выполнили учебный план за соответствующий курс, переводятся на следующий курс и получают вызов на участие в сессиях.</t>
  </si>
  <si>
    <t>Примечания</t>
  </si>
  <si>
    <t>УТВЕРЖДАЮ</t>
  </si>
  <si>
    <t>Кафедра</t>
  </si>
  <si>
    <t>Учреждение образования «Брестский государственный университет имени А.С. Пушкина»</t>
  </si>
  <si>
    <t>Количествово академических часов</t>
  </si>
  <si>
    <t>Всего часов 
в учеб. году</t>
  </si>
  <si>
    <t>Из них</t>
  </si>
  <si>
    <t>Всего часов 
в семестре</t>
  </si>
  <si>
    <t>Зач. единиц
в семестре</t>
  </si>
  <si>
    <t>Ауд. часов
в семестре</t>
  </si>
  <si>
    <t>Название учебной дисциплины</t>
  </si>
  <si>
    <t>Методист</t>
  </si>
  <si>
    <t>Специалист</t>
  </si>
  <si>
    <t>Первый проректор</t>
  </si>
  <si>
    <t>«___» ___________   20___  г.</t>
  </si>
  <si>
    <r>
      <t xml:space="preserve">  РАБОЧИЙ  УЧЕБНЫЙ  ПЛАН   </t>
    </r>
    <r>
      <rPr>
        <sz val="14"/>
        <rFont val="Times New Roman"/>
        <family val="1"/>
      </rPr>
      <t>на</t>
    </r>
  </si>
  <si>
    <t>Название 
модуля, учебной дисциплины, курсового проекта 
(курсовой работы)</t>
  </si>
  <si>
    <t>Лекции</t>
  </si>
  <si>
    <t>Лабораторные</t>
  </si>
  <si>
    <t>Практические</t>
  </si>
  <si>
    <t>Семинарские</t>
  </si>
  <si>
    <t>Ауд. часов</t>
  </si>
  <si>
    <t>Экз.</t>
  </si>
  <si>
    <t>Зач.</t>
  </si>
  <si>
    <t>Аудиторные часы</t>
  </si>
  <si>
    <t xml:space="preserve"> Курс</t>
  </si>
  <si>
    <t>Количество групп</t>
  </si>
  <si>
    <t>Количество подгрупп</t>
  </si>
  <si>
    <t>Число студентов</t>
  </si>
  <si>
    <t>(код и наименование специальности)</t>
  </si>
  <si>
    <t>Рекомендован к утверждению НМС учреждения образования 
"Брестский государственный университет имени А.С. Пушкина"
протокол № ____ от _____________</t>
  </si>
  <si>
    <t>ИТОГО:</t>
  </si>
  <si>
    <t>№</t>
  </si>
  <si>
    <t>Теория и методика физической культуры</t>
  </si>
  <si>
    <t>СДМП</t>
  </si>
  <si>
    <t>АФБЧ</t>
  </si>
  <si>
    <t xml:space="preserve">Легкая атлетика и методика преподавания </t>
  </si>
  <si>
    <t>ЛАПЛС</t>
  </si>
  <si>
    <t>1-03 02 01 Физическая культура</t>
  </si>
  <si>
    <t>экз.</t>
  </si>
  <si>
    <t>зач.</t>
  </si>
  <si>
    <t>___20__ -_20__</t>
  </si>
  <si>
    <t>С.А.Сурков</t>
  </si>
  <si>
    <t>И.А.Парфенюк</t>
  </si>
  <si>
    <t xml:space="preserve">Экзамены </t>
  </si>
  <si>
    <t xml:space="preserve">Теория спорта </t>
  </si>
  <si>
    <t>Курсовой проект (курсовая работа)</t>
  </si>
  <si>
    <t>зач</t>
  </si>
  <si>
    <t>Спортивный менеджмент и маркетинг (к. УВО)</t>
  </si>
  <si>
    <t>Со специализацией 1-03 02 01 05 "Основы лечебной физической культуры"</t>
  </si>
  <si>
    <t>Семестр 9</t>
  </si>
  <si>
    <t>Семестр 10</t>
  </si>
  <si>
    <t>9 семестр</t>
  </si>
  <si>
    <t>10 семестр</t>
  </si>
  <si>
    <t>Лечебная физическая культура и массаж</t>
  </si>
  <si>
    <t>Спортивные единоборства  (к. УВО)</t>
  </si>
  <si>
    <t>Основы атлетизма  (к. УВО)</t>
  </si>
  <si>
    <t>Курсовая работа по учебным дисциплинам специализации "Основы лечебной физической культуры"</t>
  </si>
  <si>
    <t>Всего зач. единиц 
в учебном году</t>
  </si>
  <si>
    <t>Ауд. часов
в учеб. году</t>
  </si>
  <si>
    <t xml:space="preserve">_______________ С.А.Марзан </t>
  </si>
  <si>
    <t>П/                                                       АФБЧ</t>
  </si>
  <si>
    <t>Частные методики лечебной физической культуры и массажа         (д/с ОЛФК)</t>
  </si>
  <si>
    <t>ФЭ/                 ФЭ</t>
  </si>
  <si>
    <t>Организация и экономика физической культуры и спорта (к. УВО)</t>
  </si>
  <si>
    <t>2024-2025</t>
  </si>
  <si>
    <t>физического воспитания и спорта</t>
  </si>
  <si>
    <t>13.01.2025-28.01.2025</t>
  </si>
  <si>
    <t>17.03.2025-29.03.2025</t>
  </si>
  <si>
    <t>Теория и практика специального образования (1 гр., 13 ст.)/ Основы валеологии (д/в)</t>
  </si>
  <si>
    <t>по учебным дисциплинам специализации "ОЛФК" (26.03.2025)</t>
  </si>
  <si>
    <t>Производственная (педагогическая в учебных заведениях)  с 04.11.2024 по 30.11.2024 (4 недели), (диф. зачет  07.12.2024)</t>
  </si>
  <si>
    <t xml:space="preserve"> Производственная (преддипломная (по специализации)) с 10.02.2025 по 08.03.2025 (4 недели), (диф. зачет 22.03.2025)</t>
  </si>
  <si>
    <r>
      <rPr>
        <b/>
        <sz val="15"/>
        <rFont val="Times New Roman"/>
        <family val="1"/>
      </rPr>
      <t xml:space="preserve">График </t>
    </r>
    <r>
      <rPr>
        <sz val="15"/>
        <rFont val="Times New Roman"/>
        <family val="1"/>
      </rPr>
      <t xml:space="preserve">
работы в межсессионный период студентов 5 курса факультета физического воспитания и спорта  специальности "Физическая культура"</t>
    </r>
  </si>
  <si>
    <t xml:space="preserve"> 05.04.2025 - 1-ая ликвидация академической задолженности</t>
  </si>
  <si>
    <t>12.04.2025 - 2-ая ликвидация академической задолженности</t>
  </si>
  <si>
    <t xml:space="preserve"> 01.02.2025 - 1-ая ликвидация академической задолженности</t>
  </si>
  <si>
    <t>08.02.2025 - 2-ая ликвидация академической задолженности</t>
  </si>
  <si>
    <t>Основы предпринимательской деятельности (спец. модуль 3)  / Логика (спец. модуль 4) (1 гр., 13 ст.)</t>
  </si>
  <si>
    <t>Набор 2020 года</t>
  </si>
  <si>
    <t>07.09.2024, 14.09.2024, 21.09.2024, 28.09.2024, 05.10.2024, 12.10.2024, 19.10.2024, 26.10.2024, 02.11.2024, 14.12.2024, 21.12.2024, 28.12.2024, 04.01.2025, 11.01.2025</t>
  </si>
  <si>
    <t>СДМП, П, Пс</t>
  </si>
</sst>
</file>

<file path=xl/styles.xml><?xml version="1.0" encoding="utf-8"?>
<styleSheet xmlns="http://schemas.openxmlformats.org/spreadsheetml/2006/main">
  <numFmts count="35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/m/yyyy"/>
    <numFmt numFmtId="189" formatCode="d/m"/>
    <numFmt numFmtId="190" formatCode="0.0"/>
  </numFmts>
  <fonts count="52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5"/>
      <name val="Times New Roman"/>
      <family val="1"/>
    </font>
    <font>
      <b/>
      <sz val="15"/>
      <name val="Times New Roman"/>
      <family val="1"/>
    </font>
    <font>
      <i/>
      <sz val="15"/>
      <name val="Times New Roman"/>
      <family val="1"/>
    </font>
    <font>
      <sz val="1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9"/>
      <name val="Times New Roman"/>
      <family val="1"/>
    </font>
    <font>
      <sz val="15"/>
      <color indexed="8"/>
      <name val="Times New Roman"/>
      <family val="1"/>
    </font>
    <font>
      <b/>
      <sz val="15"/>
      <color indexed="9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5"/>
      <color theme="0"/>
      <name val="Times New Roman"/>
      <family val="1"/>
    </font>
    <font>
      <sz val="15"/>
      <color theme="1"/>
      <name val="Times New Roman"/>
      <family val="1"/>
    </font>
    <font>
      <b/>
      <sz val="15"/>
      <color theme="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188" fontId="1" fillId="0" borderId="0" xfId="0" applyNumberFormat="1" applyFont="1" applyBorder="1" applyAlignment="1">
      <alignment horizontal="center"/>
    </xf>
    <xf numFmtId="188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Fill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14" xfId="0" applyFont="1" applyFill="1" applyBorder="1" applyAlignment="1">
      <alignment vertical="center" textRotation="90" wrapText="1"/>
    </xf>
    <xf numFmtId="0" fontId="1" fillId="0" borderId="15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4" fillId="0" borderId="0" xfId="0" applyFont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top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vertical="top" wrapText="1"/>
    </xf>
    <xf numFmtId="0" fontId="6" fillId="33" borderId="17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7" fillId="0" borderId="13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1" fontId="6" fillId="0" borderId="12" xfId="0" applyNumberFormat="1" applyFont="1" applyFill="1" applyBorder="1" applyAlignment="1">
      <alignment vertical="center" wrapText="1"/>
    </xf>
    <xf numFmtId="1" fontId="6" fillId="0" borderId="18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188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88" fontId="6" fillId="0" borderId="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18" xfId="0" applyFont="1" applyFill="1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51" fillId="0" borderId="12" xfId="0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188" fontId="6" fillId="0" borderId="0" xfId="0" applyNumberFormat="1" applyFont="1" applyBorder="1" applyAlignment="1">
      <alignment horizontal="left"/>
    </xf>
    <xf numFmtId="1" fontId="8" fillId="0" borderId="13" xfId="0" applyNumberFormat="1" applyFont="1" applyFill="1" applyBorder="1" applyAlignment="1">
      <alignment horizontal="center" vertical="center" wrapText="1"/>
    </xf>
    <xf numFmtId="1" fontId="8" fillId="0" borderId="18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7" fillId="0" borderId="13" xfId="0" applyFont="1" applyFill="1" applyBorder="1" applyAlignment="1">
      <alignment horizontal="right" vertical="top" wrapText="1"/>
    </xf>
    <xf numFmtId="0" fontId="7" fillId="0" borderId="18" xfId="0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6" fillId="0" borderId="21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4"/>
  <sheetViews>
    <sheetView tabSelected="1" view="pageBreakPreview" zoomScaleNormal="75" zoomScaleSheetLayoutView="100" workbookViewId="0" topLeftCell="A31">
      <selection activeCell="H33" sqref="H33:H34"/>
    </sheetView>
  </sheetViews>
  <sheetFormatPr defaultColWidth="9.140625" defaultRowHeight="12.75"/>
  <cols>
    <col min="1" max="1" width="6.57421875" style="4" customWidth="1"/>
    <col min="2" max="2" width="47.421875" style="4" customWidth="1"/>
    <col min="3" max="3" width="11.28125" style="4" customWidth="1"/>
    <col min="4" max="4" width="7.7109375" style="4" customWidth="1"/>
    <col min="5" max="5" width="7.57421875" style="4" customWidth="1"/>
    <col min="6" max="8" width="6.57421875" style="4" customWidth="1"/>
    <col min="9" max="9" width="6.7109375" style="4" customWidth="1"/>
    <col min="10" max="11" width="7.8515625" style="4" hidden="1" customWidth="1"/>
    <col min="12" max="12" width="6.57421875" style="4" customWidth="1"/>
    <col min="13" max="13" width="6.7109375" style="4" customWidth="1"/>
    <col min="14" max="14" width="7.57421875" style="4" hidden="1" customWidth="1"/>
    <col min="15" max="15" width="7.7109375" style="4" hidden="1" customWidth="1"/>
    <col min="16" max="16" width="6.57421875" style="4" customWidth="1"/>
    <col min="17" max="18" width="6.7109375" style="4" customWidth="1"/>
    <col min="19" max="19" width="7.7109375" style="4" customWidth="1"/>
    <col min="20" max="20" width="7.57421875" style="4" customWidth="1"/>
    <col min="21" max="21" width="7.7109375" style="4" customWidth="1"/>
    <col min="22" max="26" width="6.57421875" style="4" customWidth="1"/>
    <col min="27" max="27" width="6.7109375" style="4" customWidth="1"/>
    <col min="28" max="30" width="7.57421875" style="4" customWidth="1"/>
    <col min="31" max="31" width="6.57421875" style="4" customWidth="1"/>
    <col min="32" max="32" width="0.13671875" style="4" customWidth="1"/>
    <col min="33" max="33" width="6.57421875" style="4" customWidth="1"/>
    <col min="34" max="34" width="7.57421875" style="4" hidden="1" customWidth="1"/>
    <col min="35" max="35" width="7.7109375" style="4" hidden="1" customWidth="1"/>
    <col min="36" max="37" width="6.57421875" style="4" customWidth="1"/>
    <col min="38" max="39" width="6.7109375" style="4" customWidth="1"/>
    <col min="40" max="40" width="7.57421875" style="4" customWidth="1"/>
    <col min="41" max="16384" width="9.140625" style="4" customWidth="1"/>
  </cols>
  <sheetData>
    <row r="1" spans="1:38" ht="24" customHeight="1">
      <c r="A1" s="144" t="s">
        <v>13</v>
      </c>
      <c r="B1" s="144"/>
      <c r="C1" s="1"/>
      <c r="D1" s="2"/>
      <c r="E1" s="17"/>
      <c r="F1" s="17"/>
      <c r="G1" s="117" t="s">
        <v>15</v>
      </c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3"/>
    </row>
    <row r="2" spans="1:38" ht="24" customHeight="1">
      <c r="A2" s="144" t="s">
        <v>25</v>
      </c>
      <c r="B2" s="144"/>
      <c r="C2" s="1"/>
      <c r="D2" s="2"/>
      <c r="E2" s="2"/>
      <c r="AL2" s="3"/>
    </row>
    <row r="3" spans="1:39" ht="24" customHeight="1">
      <c r="A3" s="121" t="s">
        <v>72</v>
      </c>
      <c r="B3" s="121"/>
      <c r="C3" s="5"/>
      <c r="D3" s="3"/>
      <c r="E3" s="3"/>
      <c r="F3" s="17"/>
      <c r="G3" s="17"/>
      <c r="H3" s="118" t="s">
        <v>27</v>
      </c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9" t="s">
        <v>77</v>
      </c>
      <c r="T3" s="119"/>
      <c r="U3" s="119"/>
      <c r="V3" s="117" t="s">
        <v>0</v>
      </c>
      <c r="W3" s="117"/>
      <c r="X3" s="117"/>
      <c r="Y3" s="17"/>
      <c r="Z3" s="17"/>
      <c r="AA3" s="17"/>
      <c r="AB3" s="17"/>
      <c r="AC3" s="17"/>
      <c r="AD3" s="17"/>
      <c r="AE3" s="17"/>
      <c r="AF3" s="17"/>
      <c r="AG3" s="17"/>
      <c r="AH3" s="117"/>
      <c r="AI3" s="117"/>
      <c r="AJ3" s="117"/>
      <c r="AK3" s="117"/>
      <c r="AL3" s="117"/>
      <c r="AM3" s="117"/>
    </row>
    <row r="4" spans="1:38" ht="24" customHeight="1">
      <c r="A4" s="121" t="s">
        <v>26</v>
      </c>
      <c r="B4" s="121"/>
      <c r="C4" s="5"/>
      <c r="D4" s="3"/>
      <c r="E4" s="3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3"/>
    </row>
    <row r="5" spans="1:38" ht="24" customHeight="1">
      <c r="A5" s="6"/>
      <c r="B5" s="6"/>
      <c r="C5" s="6"/>
      <c r="D5" s="6"/>
      <c r="E5" s="6"/>
      <c r="F5" s="17"/>
      <c r="G5" s="17"/>
      <c r="H5" s="117" t="s">
        <v>1</v>
      </c>
      <c r="I5" s="117"/>
      <c r="J5" s="17"/>
      <c r="K5" s="17"/>
      <c r="L5" s="119" t="s">
        <v>78</v>
      </c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3"/>
    </row>
    <row r="6" spans="6:39" ht="32.25" customHeight="1">
      <c r="F6" s="17"/>
      <c r="H6" s="121" t="s">
        <v>2</v>
      </c>
      <c r="I6" s="121"/>
      <c r="J6" s="121"/>
      <c r="K6" s="121"/>
      <c r="L6" s="121"/>
      <c r="M6" s="122" t="s">
        <v>50</v>
      </c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7"/>
      <c r="Z6" s="7"/>
      <c r="AA6" s="7"/>
      <c r="AB6" s="7"/>
      <c r="AC6" s="7"/>
      <c r="AD6" s="7"/>
      <c r="AE6" s="7"/>
      <c r="AF6" s="7"/>
      <c r="AG6" s="121" t="s">
        <v>91</v>
      </c>
      <c r="AH6" s="121"/>
      <c r="AI6" s="121"/>
      <c r="AJ6" s="121"/>
      <c r="AK6" s="121"/>
      <c r="AL6" s="121"/>
      <c r="AM6" s="121"/>
    </row>
    <row r="7" spans="1:38" ht="15" customHeight="1">
      <c r="A7" s="3"/>
      <c r="M7" s="120" t="s">
        <v>41</v>
      </c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"/>
    </row>
    <row r="8" spans="1:39" ht="17.25" customHeight="1">
      <c r="A8" s="3"/>
      <c r="D8" s="17"/>
      <c r="F8" s="117" t="s">
        <v>61</v>
      </c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</row>
    <row r="9" spans="1:39" ht="17.25" customHeight="1">
      <c r="A9" s="3"/>
      <c r="D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</row>
    <row r="10" spans="1:33" ht="17.25" customHeight="1">
      <c r="A10" s="3"/>
      <c r="E10" s="29" t="s">
        <v>37</v>
      </c>
      <c r="F10" s="30">
        <v>5</v>
      </c>
      <c r="G10" s="17"/>
      <c r="H10" s="17"/>
      <c r="L10" s="116" t="s">
        <v>38</v>
      </c>
      <c r="M10" s="116"/>
      <c r="N10" s="116"/>
      <c r="O10" s="116"/>
      <c r="P10" s="116"/>
      <c r="Q10" s="116"/>
      <c r="R10" s="32">
        <v>1</v>
      </c>
      <c r="S10" s="31"/>
      <c r="T10" s="116" t="s">
        <v>39</v>
      </c>
      <c r="U10" s="116"/>
      <c r="V10" s="116"/>
      <c r="W10" s="116"/>
      <c r="X10" s="28">
        <v>1</v>
      </c>
      <c r="Z10" s="31"/>
      <c r="AC10" s="116" t="s">
        <v>40</v>
      </c>
      <c r="AD10" s="116"/>
      <c r="AE10" s="116"/>
      <c r="AF10" s="17"/>
      <c r="AG10" s="30">
        <v>13</v>
      </c>
    </row>
    <row r="11" spans="1:38" ht="12" customHeight="1" thickBot="1">
      <c r="A11" s="3"/>
      <c r="F11" s="3"/>
      <c r="G11" s="117"/>
      <c r="H11" s="117"/>
      <c r="I11" s="117"/>
      <c r="J11" s="3"/>
      <c r="K11" s="3"/>
      <c r="L11" s="3"/>
      <c r="M11" s="5"/>
      <c r="N11" s="5"/>
      <c r="O11" s="117"/>
      <c r="P11" s="117"/>
      <c r="Q11" s="5"/>
      <c r="R11" s="3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9" t="s">
        <v>3</v>
      </c>
      <c r="AG11" s="117"/>
      <c r="AH11" s="117"/>
      <c r="AI11" s="117"/>
      <c r="AJ11" s="117"/>
      <c r="AK11" s="117"/>
      <c r="AL11" s="3"/>
    </row>
    <row r="12" spans="1:40" ht="21.75" customHeight="1" thickBot="1">
      <c r="A12" s="151" t="s">
        <v>44</v>
      </c>
      <c r="B12" s="151" t="s">
        <v>28</v>
      </c>
      <c r="C12" s="152" t="s">
        <v>14</v>
      </c>
      <c r="D12" s="109" t="s">
        <v>16</v>
      </c>
      <c r="E12" s="110"/>
      <c r="F12" s="110"/>
      <c r="G12" s="110"/>
      <c r="H12" s="110"/>
      <c r="I12" s="111"/>
      <c r="J12" s="109" t="s">
        <v>62</v>
      </c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1"/>
      <c r="AB12" s="109" t="s">
        <v>63</v>
      </c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1"/>
      <c r="AN12" s="107" t="s">
        <v>70</v>
      </c>
    </row>
    <row r="13" spans="1:40" ht="24" customHeight="1" thickBot="1">
      <c r="A13" s="151"/>
      <c r="B13" s="151"/>
      <c r="C13" s="153"/>
      <c r="D13" s="108" t="s">
        <v>17</v>
      </c>
      <c r="E13" s="102" t="s">
        <v>71</v>
      </c>
      <c r="F13" s="109" t="s">
        <v>18</v>
      </c>
      <c r="G13" s="110"/>
      <c r="H13" s="110"/>
      <c r="I13" s="111"/>
      <c r="J13" s="112" t="s">
        <v>53</v>
      </c>
      <c r="K13" s="113"/>
      <c r="L13" s="113"/>
      <c r="M13" s="113"/>
      <c r="N13" s="113"/>
      <c r="O13" s="113"/>
      <c r="P13" s="113"/>
      <c r="Q13" s="113"/>
      <c r="R13" s="113"/>
      <c r="S13" s="109" t="s">
        <v>79</v>
      </c>
      <c r="T13" s="110"/>
      <c r="U13" s="110"/>
      <c r="V13" s="110"/>
      <c r="W13" s="110"/>
      <c r="X13" s="110"/>
      <c r="Y13" s="110"/>
      <c r="Z13" s="110"/>
      <c r="AA13" s="111"/>
      <c r="AB13" s="109" t="s">
        <v>80</v>
      </c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1"/>
      <c r="AN13" s="107"/>
    </row>
    <row r="14" spans="1:40" ht="23.25" customHeight="1" thickBot="1">
      <c r="A14" s="151"/>
      <c r="B14" s="151"/>
      <c r="C14" s="153"/>
      <c r="D14" s="108"/>
      <c r="E14" s="108"/>
      <c r="F14" s="102" t="s">
        <v>29</v>
      </c>
      <c r="G14" s="114" t="s">
        <v>30</v>
      </c>
      <c r="H14" s="139" t="s">
        <v>31</v>
      </c>
      <c r="I14" s="102" t="s">
        <v>32</v>
      </c>
      <c r="J14" s="102" t="s">
        <v>19</v>
      </c>
      <c r="K14" s="102" t="s">
        <v>20</v>
      </c>
      <c r="L14" s="102" t="s">
        <v>33</v>
      </c>
      <c r="M14" s="109" t="s">
        <v>18</v>
      </c>
      <c r="N14" s="110"/>
      <c r="O14" s="110"/>
      <c r="P14" s="110"/>
      <c r="Q14" s="110"/>
      <c r="R14" s="110"/>
      <c r="S14" s="102" t="s">
        <v>19</v>
      </c>
      <c r="T14" s="102" t="s">
        <v>33</v>
      </c>
      <c r="U14" s="102" t="s">
        <v>20</v>
      </c>
      <c r="V14" s="104" t="s">
        <v>36</v>
      </c>
      <c r="W14" s="105"/>
      <c r="X14" s="105"/>
      <c r="Y14" s="106"/>
      <c r="Z14" s="20"/>
      <c r="AB14" s="102" t="s">
        <v>19</v>
      </c>
      <c r="AC14" s="102" t="s">
        <v>21</v>
      </c>
      <c r="AD14" s="102" t="s">
        <v>20</v>
      </c>
      <c r="AE14" s="109" t="s">
        <v>36</v>
      </c>
      <c r="AF14" s="110"/>
      <c r="AG14" s="110"/>
      <c r="AH14" s="110"/>
      <c r="AI14" s="110"/>
      <c r="AJ14" s="110"/>
      <c r="AK14" s="110"/>
      <c r="AL14" s="20"/>
      <c r="AM14" s="19"/>
      <c r="AN14" s="107"/>
    </row>
    <row r="15" spans="1:40" ht="101.25" customHeight="1" thickBot="1">
      <c r="A15" s="151"/>
      <c r="B15" s="151"/>
      <c r="C15" s="154"/>
      <c r="D15" s="103"/>
      <c r="E15" s="103"/>
      <c r="F15" s="103"/>
      <c r="G15" s="115"/>
      <c r="H15" s="140"/>
      <c r="I15" s="103"/>
      <c r="J15" s="103"/>
      <c r="K15" s="103"/>
      <c r="L15" s="103"/>
      <c r="M15" s="107" t="s">
        <v>29</v>
      </c>
      <c r="N15" s="107"/>
      <c r="O15" s="107"/>
      <c r="P15" s="23" t="s">
        <v>30</v>
      </c>
      <c r="Q15" s="24" t="s">
        <v>31</v>
      </c>
      <c r="R15" s="22" t="s">
        <v>32</v>
      </c>
      <c r="S15" s="103"/>
      <c r="T15" s="103"/>
      <c r="U15" s="103"/>
      <c r="V15" s="25" t="s">
        <v>29</v>
      </c>
      <c r="W15" s="23" t="s">
        <v>30</v>
      </c>
      <c r="X15" s="23" t="s">
        <v>31</v>
      </c>
      <c r="Y15" s="26" t="s">
        <v>32</v>
      </c>
      <c r="Z15" s="21" t="s">
        <v>34</v>
      </c>
      <c r="AA15" s="11" t="s">
        <v>35</v>
      </c>
      <c r="AB15" s="103"/>
      <c r="AC15" s="103"/>
      <c r="AD15" s="103"/>
      <c r="AE15" s="23" t="s">
        <v>29</v>
      </c>
      <c r="AF15" s="27"/>
      <c r="AG15" s="157" t="s">
        <v>30</v>
      </c>
      <c r="AH15" s="158"/>
      <c r="AI15" s="159"/>
      <c r="AJ15" s="24" t="s">
        <v>31</v>
      </c>
      <c r="AK15" s="23" t="s">
        <v>32</v>
      </c>
      <c r="AL15" s="21" t="s">
        <v>34</v>
      </c>
      <c r="AM15" s="11" t="s">
        <v>35</v>
      </c>
      <c r="AN15" s="107"/>
    </row>
    <row r="16" spans="1:40" ht="60" customHeight="1" thickBot="1">
      <c r="A16" s="99">
        <v>1</v>
      </c>
      <c r="B16" s="35" t="s">
        <v>90</v>
      </c>
      <c r="C16" s="46" t="s">
        <v>75</v>
      </c>
      <c r="D16" s="37">
        <f>S16+AB16</f>
        <v>72</v>
      </c>
      <c r="E16" s="38">
        <f>F16+G16+H16+I16</f>
        <v>10</v>
      </c>
      <c r="F16" s="42">
        <f>V16+AE16</f>
        <v>6</v>
      </c>
      <c r="G16" s="52">
        <f>W16+AF16</f>
        <v>0</v>
      </c>
      <c r="H16" s="52">
        <f>X16+AG16</f>
        <v>0</v>
      </c>
      <c r="I16" s="42">
        <f>Y16+AK16</f>
        <v>4</v>
      </c>
      <c r="J16" s="37"/>
      <c r="K16" s="42"/>
      <c r="L16" s="42"/>
      <c r="M16" s="42"/>
      <c r="N16" s="42" t="e">
        <f>#REF!+#REF!</f>
        <v>#REF!</v>
      </c>
      <c r="O16" s="42" t="e">
        <f>#REF!+#REF!</f>
        <v>#REF!</v>
      </c>
      <c r="P16" s="52" t="e">
        <f>#REF!+#REF!</f>
        <v>#REF!</v>
      </c>
      <c r="Q16" s="52" t="e">
        <f>#REF!+#REF!</f>
        <v>#REF!</v>
      </c>
      <c r="R16" s="42"/>
      <c r="S16" s="42"/>
      <c r="T16" s="42">
        <f>V16+W16+X16+Y16</f>
        <v>2</v>
      </c>
      <c r="U16" s="42"/>
      <c r="V16" s="46">
        <v>2</v>
      </c>
      <c r="W16" s="46"/>
      <c r="X16" s="46"/>
      <c r="Y16" s="46"/>
      <c r="Z16" s="42"/>
      <c r="AA16" s="36"/>
      <c r="AB16" s="42">
        <v>72</v>
      </c>
      <c r="AC16" s="42">
        <f>AE16+AG16+AJ16+AK16</f>
        <v>8</v>
      </c>
      <c r="AD16" s="42">
        <v>2</v>
      </c>
      <c r="AE16" s="42">
        <v>4</v>
      </c>
      <c r="AF16" s="47"/>
      <c r="AG16" s="46"/>
      <c r="AH16" s="48"/>
      <c r="AI16" s="49"/>
      <c r="AJ16" s="34"/>
      <c r="AK16" s="42">
        <v>4</v>
      </c>
      <c r="AL16" s="37"/>
      <c r="AM16" s="50" t="s">
        <v>52</v>
      </c>
      <c r="AN16" s="39">
        <f>U16+AD16</f>
        <v>2</v>
      </c>
    </row>
    <row r="17" spans="1:40" ht="43.5" customHeight="1" thickBot="1">
      <c r="A17" s="34">
        <v>2</v>
      </c>
      <c r="B17" s="35" t="s">
        <v>45</v>
      </c>
      <c r="C17" s="36" t="s">
        <v>46</v>
      </c>
      <c r="D17" s="37">
        <f aca="true" t="shared" si="0" ref="D17:E19">S17+AB17</f>
        <v>76</v>
      </c>
      <c r="E17" s="38">
        <f t="shared" si="0"/>
        <v>18</v>
      </c>
      <c r="F17" s="39">
        <f aca="true" t="shared" si="1" ref="F17:F24">V17+AE17</f>
        <v>6</v>
      </c>
      <c r="G17" s="40">
        <f>W18+AG18</f>
        <v>0</v>
      </c>
      <c r="H17" s="41">
        <f>X17+AJ17</f>
        <v>6</v>
      </c>
      <c r="I17" s="41">
        <f>Y17+AK17</f>
        <v>6</v>
      </c>
      <c r="J17" s="37"/>
      <c r="K17" s="42"/>
      <c r="L17" s="42"/>
      <c r="M17" s="43"/>
      <c r="N17" s="44"/>
      <c r="O17" s="45"/>
      <c r="P17" s="46"/>
      <c r="Q17" s="34"/>
      <c r="R17" s="43"/>
      <c r="S17" s="42">
        <v>76</v>
      </c>
      <c r="T17" s="42">
        <f>V17+W17+X17+Y17</f>
        <v>18</v>
      </c>
      <c r="U17" s="42">
        <v>2</v>
      </c>
      <c r="V17" s="46">
        <v>6</v>
      </c>
      <c r="W17" s="46"/>
      <c r="X17" s="46">
        <v>6</v>
      </c>
      <c r="Y17" s="46">
        <v>6</v>
      </c>
      <c r="Z17" s="42" t="s">
        <v>51</v>
      </c>
      <c r="AA17" s="36"/>
      <c r="AB17" s="42"/>
      <c r="AC17" s="42"/>
      <c r="AD17" s="42"/>
      <c r="AE17" s="46"/>
      <c r="AF17" s="47"/>
      <c r="AG17" s="46"/>
      <c r="AH17" s="48"/>
      <c r="AI17" s="49"/>
      <c r="AJ17" s="34"/>
      <c r="AK17" s="46"/>
      <c r="AL17" s="37"/>
      <c r="AM17" s="50"/>
      <c r="AN17" s="39">
        <f>U17+AD17</f>
        <v>2</v>
      </c>
    </row>
    <row r="18" spans="1:40" ht="21" customHeight="1" thickBot="1">
      <c r="A18" s="39">
        <v>3</v>
      </c>
      <c r="B18" s="35" t="s">
        <v>57</v>
      </c>
      <c r="C18" s="36" t="s">
        <v>49</v>
      </c>
      <c r="D18" s="37">
        <f t="shared" si="0"/>
        <v>84</v>
      </c>
      <c r="E18" s="38">
        <f t="shared" si="0"/>
        <v>12</v>
      </c>
      <c r="F18" s="39">
        <f t="shared" si="1"/>
        <v>6</v>
      </c>
      <c r="G18" s="40">
        <f>W16+AG16</f>
        <v>0</v>
      </c>
      <c r="H18" s="41"/>
      <c r="I18" s="41">
        <f aca="true" t="shared" si="2" ref="I18:I23">Y18+AK18</f>
        <v>6</v>
      </c>
      <c r="J18" s="37"/>
      <c r="K18" s="42"/>
      <c r="L18" s="42"/>
      <c r="M18" s="43"/>
      <c r="N18" s="44"/>
      <c r="O18" s="45"/>
      <c r="P18" s="46"/>
      <c r="Q18" s="34"/>
      <c r="R18" s="43"/>
      <c r="S18" s="42">
        <v>84</v>
      </c>
      <c r="T18" s="42">
        <f>V18+W18+X18+Y18</f>
        <v>12</v>
      </c>
      <c r="U18" s="42">
        <v>2</v>
      </c>
      <c r="V18" s="46">
        <v>6</v>
      </c>
      <c r="W18" s="46"/>
      <c r="X18" s="46"/>
      <c r="Y18" s="46">
        <v>6</v>
      </c>
      <c r="Z18" s="42" t="s">
        <v>51</v>
      </c>
      <c r="AA18" s="36"/>
      <c r="AB18" s="42"/>
      <c r="AC18" s="42"/>
      <c r="AD18" s="42"/>
      <c r="AE18" s="46"/>
      <c r="AF18" s="47"/>
      <c r="AG18" s="46"/>
      <c r="AH18" s="48"/>
      <c r="AI18" s="49"/>
      <c r="AJ18" s="34"/>
      <c r="AK18" s="46"/>
      <c r="AL18" s="37"/>
      <c r="AM18" s="50"/>
      <c r="AN18" s="39">
        <f>U18+AD18</f>
        <v>2</v>
      </c>
    </row>
    <row r="19" spans="1:40" ht="39" customHeight="1" thickBot="1">
      <c r="A19" s="39">
        <v>4</v>
      </c>
      <c r="B19" s="35" t="s">
        <v>76</v>
      </c>
      <c r="C19" s="36" t="s">
        <v>46</v>
      </c>
      <c r="D19" s="37">
        <f t="shared" si="0"/>
        <v>80</v>
      </c>
      <c r="E19" s="38">
        <f t="shared" si="0"/>
        <v>10</v>
      </c>
      <c r="F19" s="39">
        <f t="shared" si="1"/>
        <v>4</v>
      </c>
      <c r="G19" s="40">
        <f>W16+AG16</f>
        <v>0</v>
      </c>
      <c r="H19" s="41">
        <f>X19+AJ19</f>
        <v>6</v>
      </c>
      <c r="I19" s="51">
        <f t="shared" si="2"/>
        <v>0</v>
      </c>
      <c r="J19" s="37"/>
      <c r="K19" s="42"/>
      <c r="L19" s="42"/>
      <c r="M19" s="43"/>
      <c r="N19" s="44"/>
      <c r="O19" s="45"/>
      <c r="P19" s="46"/>
      <c r="Q19" s="34"/>
      <c r="R19" s="43"/>
      <c r="S19" s="42">
        <v>80</v>
      </c>
      <c r="T19" s="42">
        <f>V19+W19+X19+Y19</f>
        <v>10</v>
      </c>
      <c r="U19" s="42">
        <v>2</v>
      </c>
      <c r="V19" s="46">
        <v>4</v>
      </c>
      <c r="W19" s="46"/>
      <c r="X19" s="46">
        <v>6</v>
      </c>
      <c r="Y19" s="46"/>
      <c r="Z19" s="42"/>
      <c r="AA19" s="36" t="s">
        <v>52</v>
      </c>
      <c r="AB19" s="42"/>
      <c r="AC19" s="43"/>
      <c r="AD19" s="42"/>
      <c r="AE19" s="46"/>
      <c r="AF19" s="47"/>
      <c r="AG19" s="46"/>
      <c r="AH19" s="48"/>
      <c r="AI19" s="49"/>
      <c r="AJ19" s="34"/>
      <c r="AK19" s="46"/>
      <c r="AL19" s="37"/>
      <c r="AM19" s="50"/>
      <c r="AN19" s="39">
        <f>U19+AD19</f>
        <v>2</v>
      </c>
    </row>
    <row r="20" spans="1:40" ht="40.5" customHeight="1" thickBot="1">
      <c r="A20" s="53">
        <v>5</v>
      </c>
      <c r="B20" s="35" t="s">
        <v>66</v>
      </c>
      <c r="C20" s="36" t="s">
        <v>47</v>
      </c>
      <c r="D20" s="37">
        <f aca="true" t="shared" si="3" ref="D20:D26">S20+AB20</f>
        <v>256</v>
      </c>
      <c r="E20" s="38">
        <f>T20+AC20</f>
        <v>36</v>
      </c>
      <c r="F20" s="39">
        <f t="shared" si="1"/>
        <v>12</v>
      </c>
      <c r="G20" s="41">
        <f>W20+AG20</f>
        <v>14</v>
      </c>
      <c r="H20" s="41"/>
      <c r="I20" s="41">
        <f>Y20+AK20</f>
        <v>10</v>
      </c>
      <c r="J20" s="37"/>
      <c r="K20" s="42"/>
      <c r="L20" s="42"/>
      <c r="M20" s="43"/>
      <c r="N20" s="44"/>
      <c r="O20" s="45"/>
      <c r="P20" s="46"/>
      <c r="Q20" s="34"/>
      <c r="R20" s="43"/>
      <c r="S20" s="42">
        <v>110</v>
      </c>
      <c r="T20" s="42">
        <f aca="true" t="shared" si="4" ref="T20:T26">V20+W20+X20+Y20</f>
        <v>18</v>
      </c>
      <c r="U20" s="42">
        <v>3</v>
      </c>
      <c r="V20" s="46">
        <v>6</v>
      </c>
      <c r="W20" s="46">
        <v>8</v>
      </c>
      <c r="X20" s="46"/>
      <c r="Y20" s="46">
        <v>4</v>
      </c>
      <c r="Z20" s="42"/>
      <c r="AA20" s="36" t="s">
        <v>52</v>
      </c>
      <c r="AB20" s="42">
        <v>146</v>
      </c>
      <c r="AC20" s="42">
        <f>AE20+AG20+AJ20+AK20</f>
        <v>18</v>
      </c>
      <c r="AD20" s="42">
        <v>4</v>
      </c>
      <c r="AE20" s="46">
        <v>6</v>
      </c>
      <c r="AF20" s="47"/>
      <c r="AG20" s="46">
        <v>6</v>
      </c>
      <c r="AH20" s="48"/>
      <c r="AI20" s="49"/>
      <c r="AJ20" s="34"/>
      <c r="AK20" s="46">
        <v>6</v>
      </c>
      <c r="AL20" s="37" t="s">
        <v>51</v>
      </c>
      <c r="AM20" s="50"/>
      <c r="AN20" s="39">
        <f aca="true" t="shared" si="5" ref="AN20:AN26">U20+AD20</f>
        <v>7</v>
      </c>
    </row>
    <row r="21" spans="1:40" ht="42" customHeight="1" thickBot="1">
      <c r="A21" s="39">
        <v>6</v>
      </c>
      <c r="B21" s="35" t="s">
        <v>48</v>
      </c>
      <c r="C21" s="36" t="s">
        <v>49</v>
      </c>
      <c r="D21" s="37">
        <f t="shared" si="3"/>
        <v>144</v>
      </c>
      <c r="E21" s="38">
        <f>T21+AC21</f>
        <v>24</v>
      </c>
      <c r="F21" s="39">
        <f t="shared" si="1"/>
        <v>4</v>
      </c>
      <c r="G21" s="40">
        <f>W23+AG23</f>
        <v>0</v>
      </c>
      <c r="H21" s="41">
        <f>X21+AJ21</f>
        <v>10</v>
      </c>
      <c r="I21" s="41">
        <f t="shared" si="2"/>
        <v>10</v>
      </c>
      <c r="J21" s="37"/>
      <c r="K21" s="42"/>
      <c r="L21" s="42"/>
      <c r="M21" s="43"/>
      <c r="N21" s="44"/>
      <c r="O21" s="45"/>
      <c r="P21" s="46"/>
      <c r="Q21" s="34"/>
      <c r="R21" s="43"/>
      <c r="S21" s="42">
        <v>70</v>
      </c>
      <c r="T21" s="42">
        <f t="shared" si="4"/>
        <v>14</v>
      </c>
      <c r="U21" s="42">
        <v>2</v>
      </c>
      <c r="V21" s="46">
        <v>4</v>
      </c>
      <c r="W21" s="46"/>
      <c r="X21" s="46">
        <v>6</v>
      </c>
      <c r="Y21" s="46">
        <v>4</v>
      </c>
      <c r="Z21" s="42"/>
      <c r="AA21" s="36" t="s">
        <v>52</v>
      </c>
      <c r="AB21" s="42">
        <v>74</v>
      </c>
      <c r="AC21" s="42">
        <f>AE21+AG21+AJ21+AK21</f>
        <v>10</v>
      </c>
      <c r="AD21" s="42">
        <v>2.5</v>
      </c>
      <c r="AE21" s="46"/>
      <c r="AF21" s="47"/>
      <c r="AG21" s="46"/>
      <c r="AH21" s="48"/>
      <c r="AI21" s="49"/>
      <c r="AJ21" s="34">
        <v>4</v>
      </c>
      <c r="AK21" s="46">
        <v>6</v>
      </c>
      <c r="AL21" s="37" t="s">
        <v>51</v>
      </c>
      <c r="AM21" s="50"/>
      <c r="AN21" s="39">
        <f t="shared" si="5"/>
        <v>4.5</v>
      </c>
    </row>
    <row r="22" spans="1:40" ht="39" customHeight="1" thickBot="1">
      <c r="A22" s="39">
        <v>7</v>
      </c>
      <c r="B22" s="35" t="s">
        <v>60</v>
      </c>
      <c r="C22" s="36" t="s">
        <v>46</v>
      </c>
      <c r="D22" s="37">
        <f t="shared" si="3"/>
        <v>72</v>
      </c>
      <c r="E22" s="38">
        <f>T22+AC22</f>
        <v>10</v>
      </c>
      <c r="F22" s="39">
        <f t="shared" si="1"/>
        <v>4</v>
      </c>
      <c r="G22" s="51">
        <f>W22+AF22</f>
        <v>0</v>
      </c>
      <c r="H22" s="40">
        <f>X24+AH24</f>
        <v>0</v>
      </c>
      <c r="I22" s="41">
        <f t="shared" si="2"/>
        <v>6</v>
      </c>
      <c r="J22" s="41">
        <f>Z22+AL22</f>
        <v>0</v>
      </c>
      <c r="K22" s="42"/>
      <c r="L22" s="42"/>
      <c r="M22" s="43"/>
      <c r="N22" s="44"/>
      <c r="O22" s="45"/>
      <c r="P22" s="46"/>
      <c r="Q22" s="34"/>
      <c r="R22" s="43"/>
      <c r="S22" s="42">
        <v>72</v>
      </c>
      <c r="T22" s="42">
        <f t="shared" si="4"/>
        <v>10</v>
      </c>
      <c r="U22" s="42">
        <v>2</v>
      </c>
      <c r="V22" s="46">
        <v>4</v>
      </c>
      <c r="W22" s="46"/>
      <c r="X22" s="46"/>
      <c r="Y22" s="46">
        <v>6</v>
      </c>
      <c r="Z22" s="42"/>
      <c r="AA22" s="36" t="s">
        <v>52</v>
      </c>
      <c r="AB22" s="42"/>
      <c r="AC22" s="42"/>
      <c r="AD22" s="42"/>
      <c r="AE22" s="46"/>
      <c r="AF22" s="47"/>
      <c r="AG22" s="46"/>
      <c r="AH22" s="48"/>
      <c r="AI22" s="49"/>
      <c r="AJ22" s="34"/>
      <c r="AK22" s="46"/>
      <c r="AL22" s="37"/>
      <c r="AM22" s="50"/>
      <c r="AN22" s="39">
        <f t="shared" si="5"/>
        <v>2</v>
      </c>
    </row>
    <row r="23" spans="1:40" ht="21" customHeight="1" thickBot="1">
      <c r="A23" s="39">
        <v>8</v>
      </c>
      <c r="B23" s="35" t="s">
        <v>67</v>
      </c>
      <c r="C23" s="36" t="s">
        <v>49</v>
      </c>
      <c r="D23" s="37">
        <f t="shared" si="3"/>
        <v>54</v>
      </c>
      <c r="E23" s="38">
        <f>F23+G23+H23+I23</f>
        <v>10</v>
      </c>
      <c r="F23" s="39">
        <f t="shared" si="1"/>
        <v>2</v>
      </c>
      <c r="G23" s="36"/>
      <c r="H23" s="41">
        <f>X23+AJ23</f>
        <v>8</v>
      </c>
      <c r="I23" s="51">
        <f t="shared" si="2"/>
        <v>0</v>
      </c>
      <c r="J23" s="37"/>
      <c r="K23" s="42"/>
      <c r="L23" s="42"/>
      <c r="M23" s="43"/>
      <c r="N23" s="44"/>
      <c r="O23" s="45"/>
      <c r="P23" s="46"/>
      <c r="Q23" s="34"/>
      <c r="R23" s="43"/>
      <c r="S23" s="42"/>
      <c r="T23" s="42">
        <f t="shared" si="4"/>
        <v>2</v>
      </c>
      <c r="U23" s="42"/>
      <c r="V23" s="46">
        <v>2</v>
      </c>
      <c r="W23" s="46"/>
      <c r="X23" s="46"/>
      <c r="Y23" s="46"/>
      <c r="Z23" s="42"/>
      <c r="AA23" s="36"/>
      <c r="AB23" s="42">
        <v>54</v>
      </c>
      <c r="AC23" s="42">
        <f>AE23+AG23+AJ23+AK23</f>
        <v>8</v>
      </c>
      <c r="AD23" s="42">
        <v>2</v>
      </c>
      <c r="AE23" s="46"/>
      <c r="AF23" s="47"/>
      <c r="AG23" s="46"/>
      <c r="AH23" s="48"/>
      <c r="AI23" s="49"/>
      <c r="AJ23" s="34">
        <v>8</v>
      </c>
      <c r="AK23" s="46"/>
      <c r="AL23" s="37"/>
      <c r="AM23" s="50" t="s">
        <v>52</v>
      </c>
      <c r="AN23" s="39">
        <f t="shared" si="5"/>
        <v>2</v>
      </c>
    </row>
    <row r="24" spans="1:40" ht="21.75" customHeight="1" thickBot="1">
      <c r="A24" s="39">
        <v>9</v>
      </c>
      <c r="B24" s="35" t="s">
        <v>68</v>
      </c>
      <c r="C24" s="36" t="s">
        <v>49</v>
      </c>
      <c r="D24" s="37">
        <f t="shared" si="3"/>
        <v>54</v>
      </c>
      <c r="E24" s="38">
        <f>F24+G24+H24+I24</f>
        <v>10</v>
      </c>
      <c r="F24" s="39">
        <f t="shared" si="1"/>
        <v>2</v>
      </c>
      <c r="G24" s="36"/>
      <c r="H24" s="41">
        <f>X23+AJ23</f>
        <v>8</v>
      </c>
      <c r="I24" s="54"/>
      <c r="J24" s="37"/>
      <c r="K24" s="42"/>
      <c r="L24" s="42"/>
      <c r="M24" s="43"/>
      <c r="N24" s="44"/>
      <c r="O24" s="45"/>
      <c r="P24" s="46"/>
      <c r="Q24" s="34"/>
      <c r="R24" s="43"/>
      <c r="S24" s="42"/>
      <c r="T24" s="42">
        <f t="shared" si="4"/>
        <v>2</v>
      </c>
      <c r="U24" s="42"/>
      <c r="V24" s="46">
        <v>2</v>
      </c>
      <c r="W24" s="46"/>
      <c r="X24" s="46"/>
      <c r="Y24" s="46"/>
      <c r="Z24" s="42"/>
      <c r="AA24" s="36"/>
      <c r="AB24" s="42">
        <v>54</v>
      </c>
      <c r="AC24" s="43">
        <f>AE24+AG24+AJ24+AK24</f>
        <v>8</v>
      </c>
      <c r="AD24" s="42">
        <v>2</v>
      </c>
      <c r="AE24" s="46"/>
      <c r="AF24" s="47"/>
      <c r="AG24" s="46"/>
      <c r="AH24" s="48"/>
      <c r="AI24" s="49"/>
      <c r="AJ24" s="34">
        <v>8</v>
      </c>
      <c r="AK24" s="46"/>
      <c r="AL24" s="37"/>
      <c r="AM24" s="50" t="s">
        <v>52</v>
      </c>
      <c r="AN24" s="39">
        <f t="shared" si="5"/>
        <v>2</v>
      </c>
    </row>
    <row r="25" spans="1:40" ht="57.75" customHeight="1" thickBot="1">
      <c r="A25" s="39">
        <v>10</v>
      </c>
      <c r="B25" s="55" t="s">
        <v>81</v>
      </c>
      <c r="C25" s="36" t="s">
        <v>73</v>
      </c>
      <c r="D25" s="37">
        <f t="shared" si="3"/>
        <v>72</v>
      </c>
      <c r="E25" s="38">
        <f>T25+AC25</f>
        <v>10</v>
      </c>
      <c r="F25" s="42">
        <f>V25+AE25</f>
        <v>4</v>
      </c>
      <c r="G25" s="52">
        <f>W25+AF25</f>
        <v>0</v>
      </c>
      <c r="H25" s="52" t="str">
        <f>AM25</f>
        <v>зач</v>
      </c>
      <c r="I25" s="98">
        <f>Y25+AK25</f>
        <v>6</v>
      </c>
      <c r="J25" s="37"/>
      <c r="K25" s="42"/>
      <c r="L25" s="42"/>
      <c r="M25" s="43"/>
      <c r="N25" s="44"/>
      <c r="O25" s="45"/>
      <c r="P25" s="46"/>
      <c r="Q25" s="34"/>
      <c r="R25" s="43"/>
      <c r="S25" s="42"/>
      <c r="T25" s="42">
        <f t="shared" si="4"/>
        <v>2</v>
      </c>
      <c r="U25" s="42"/>
      <c r="V25" s="46">
        <v>2</v>
      </c>
      <c r="W25" s="46"/>
      <c r="X25" s="46"/>
      <c r="Y25" s="46"/>
      <c r="Z25" s="42"/>
      <c r="AA25" s="36"/>
      <c r="AB25" s="42">
        <v>72</v>
      </c>
      <c r="AC25" s="42">
        <f>AE25+AF25+AG25+AH25+AK25</f>
        <v>8</v>
      </c>
      <c r="AD25" s="42">
        <v>2</v>
      </c>
      <c r="AE25" s="93">
        <v>2</v>
      </c>
      <c r="AF25" s="94"/>
      <c r="AG25" s="95"/>
      <c r="AH25" s="95"/>
      <c r="AI25" s="96"/>
      <c r="AJ25" s="97"/>
      <c r="AK25" s="95">
        <v>6</v>
      </c>
      <c r="AL25" s="37"/>
      <c r="AM25" s="36" t="s">
        <v>59</v>
      </c>
      <c r="AN25" s="39">
        <f>U25+AD25</f>
        <v>2</v>
      </c>
    </row>
    <row r="26" spans="1:40" ht="57.75" customHeight="1" thickBot="1">
      <c r="A26" s="39">
        <v>11</v>
      </c>
      <c r="B26" s="35" t="s">
        <v>74</v>
      </c>
      <c r="C26" s="36" t="s">
        <v>47</v>
      </c>
      <c r="D26" s="37">
        <f t="shared" si="3"/>
        <v>250</v>
      </c>
      <c r="E26" s="38">
        <f>T26+AC26</f>
        <v>50</v>
      </c>
      <c r="F26" s="39">
        <f>V26+AE26</f>
        <v>4</v>
      </c>
      <c r="G26" s="39">
        <f>W26+AG26</f>
        <v>6</v>
      </c>
      <c r="H26" s="41">
        <f>X26+AJ26</f>
        <v>26</v>
      </c>
      <c r="I26" s="41">
        <f>Y26+AK26</f>
        <v>14</v>
      </c>
      <c r="J26" s="37"/>
      <c r="K26" s="42"/>
      <c r="L26" s="42"/>
      <c r="M26" s="43"/>
      <c r="N26" s="44"/>
      <c r="O26" s="45"/>
      <c r="P26" s="46"/>
      <c r="Q26" s="34"/>
      <c r="R26" s="43"/>
      <c r="S26" s="42">
        <v>116</v>
      </c>
      <c r="T26" s="42">
        <f t="shared" si="4"/>
        <v>26</v>
      </c>
      <c r="U26" s="42">
        <v>3</v>
      </c>
      <c r="V26" s="46">
        <v>2</v>
      </c>
      <c r="W26" s="46">
        <v>4</v>
      </c>
      <c r="X26" s="46">
        <v>14</v>
      </c>
      <c r="Y26" s="46">
        <v>6</v>
      </c>
      <c r="Z26" s="42"/>
      <c r="AA26" s="36" t="s">
        <v>52</v>
      </c>
      <c r="AB26" s="56">
        <v>134</v>
      </c>
      <c r="AC26" s="43">
        <f>AE26+AG26+AJ26+AK26</f>
        <v>24</v>
      </c>
      <c r="AD26" s="57">
        <v>3</v>
      </c>
      <c r="AE26" s="46">
        <v>2</v>
      </c>
      <c r="AF26" s="47"/>
      <c r="AG26" s="46">
        <v>2</v>
      </c>
      <c r="AH26" s="48"/>
      <c r="AI26" s="49"/>
      <c r="AJ26" s="34">
        <v>12</v>
      </c>
      <c r="AK26" s="46">
        <v>8</v>
      </c>
      <c r="AL26" s="37" t="s">
        <v>51</v>
      </c>
      <c r="AM26" s="57"/>
      <c r="AN26" s="39">
        <f t="shared" si="5"/>
        <v>6</v>
      </c>
    </row>
    <row r="27" spans="1:40" ht="58.5" customHeight="1" thickBot="1">
      <c r="A27" s="34">
        <v>12</v>
      </c>
      <c r="B27" s="58" t="s">
        <v>69</v>
      </c>
      <c r="C27" s="59" t="s">
        <v>47</v>
      </c>
      <c r="D27" s="37">
        <f>S27+AB27</f>
        <v>40</v>
      </c>
      <c r="E27" s="40">
        <f>T27+AC27</f>
        <v>0</v>
      </c>
      <c r="F27" s="52">
        <f>V27+AE27</f>
        <v>0</v>
      </c>
      <c r="G27" s="52">
        <f>W27+AG27</f>
        <v>0</v>
      </c>
      <c r="H27" s="52">
        <f>X27+AJ27</f>
        <v>0</v>
      </c>
      <c r="I27" s="52">
        <f>Y27+AK27</f>
        <v>0</v>
      </c>
      <c r="J27" s="37"/>
      <c r="K27" s="42"/>
      <c r="L27" s="42"/>
      <c r="M27" s="43"/>
      <c r="N27" s="44"/>
      <c r="O27" s="45"/>
      <c r="P27" s="46"/>
      <c r="Q27" s="34"/>
      <c r="R27" s="43"/>
      <c r="S27" s="42"/>
      <c r="T27" s="42"/>
      <c r="U27" s="42"/>
      <c r="V27" s="46"/>
      <c r="W27" s="46"/>
      <c r="X27" s="46"/>
      <c r="Y27" s="46"/>
      <c r="Z27" s="42"/>
      <c r="AA27" s="36"/>
      <c r="AB27" s="42">
        <v>40</v>
      </c>
      <c r="AC27" s="52">
        <f>AE27+AG27+AJ27+AK27</f>
        <v>0</v>
      </c>
      <c r="AD27" s="42">
        <v>1</v>
      </c>
      <c r="AE27" s="46"/>
      <c r="AF27" s="47"/>
      <c r="AG27" s="60"/>
      <c r="AH27" s="48"/>
      <c r="AI27" s="49"/>
      <c r="AJ27" s="34"/>
      <c r="AK27" s="46"/>
      <c r="AL27" s="42"/>
      <c r="AM27" s="36"/>
      <c r="AN27" s="39">
        <f>U27+AD27</f>
        <v>1</v>
      </c>
    </row>
    <row r="28" spans="1:40" s="10" customFormat="1" ht="20.25" thickBot="1">
      <c r="A28" s="34"/>
      <c r="B28" s="148" t="s">
        <v>43</v>
      </c>
      <c r="C28" s="149"/>
      <c r="D28" s="61">
        <f>D17+D18+D19+D16+D20+D21+D22+D23+D24+D25+D26+D27</f>
        <v>1254</v>
      </c>
      <c r="E28" s="61">
        <f>E17+E18+E19+E16+E20+E21+E22+E23+E24+E25+E26+E27</f>
        <v>200</v>
      </c>
      <c r="F28" s="61">
        <f>F17+F18+F19+F16+F20+F21+F22+F23+F24+F25+F26+F27</f>
        <v>54</v>
      </c>
      <c r="G28" s="61">
        <f>G17+G18+G19+G16+G20+G21+G22+G23+G24+G25+G26+G27</f>
        <v>20</v>
      </c>
      <c r="H28" s="61">
        <f>H17+H19+H20+H21+H23+H24+H26</f>
        <v>64</v>
      </c>
      <c r="I28" s="61">
        <f>I17+I18+I19+I16+I20+I21+I22+I23+I24+I25+I26+I27</f>
        <v>62</v>
      </c>
      <c r="J28" s="61" t="e">
        <f>#REF!+J16+J20+J21+#REF!+#REF!+#REF!+#REF!+#REF!+#REF!+#REF!+J27+#REF!</f>
        <v>#REF!</v>
      </c>
      <c r="K28" s="61" t="e">
        <f>#REF!+K16+K20+K21+#REF!+#REF!+#REF!+#REF!+#REF!+#REF!+#REF!+K27+#REF!</f>
        <v>#REF!</v>
      </c>
      <c r="L28" s="62" t="e">
        <f>#REF!+L16+L20+L21+#REF!+#REF!+#REF!+#REF!+#REF!+#REF!+#REF!+L27+#REF!</f>
        <v>#REF!</v>
      </c>
      <c r="M28" s="62" t="e">
        <f>#REF!+M16+M20+M21+#REF!+#REF!+#REF!+#REF!+#REF!+#REF!+#REF!+M27+#REF!</f>
        <v>#REF!</v>
      </c>
      <c r="N28" s="62" t="e">
        <f>#REF!+N16+N20+N21+#REF!+#REF!+#REF!+#REF!+#REF!+#REF!+#REF!+N27+#REF!</f>
        <v>#REF!</v>
      </c>
      <c r="O28" s="62" t="e">
        <f>#REF!+O16+O20+O21+#REF!+#REF!+#REF!+#REF!+#REF!+#REF!+#REF!+O27+#REF!</f>
        <v>#REF!</v>
      </c>
      <c r="P28" s="62" t="e">
        <f>#REF!+P16+P20+P21+#REF!+#REF!+#REF!+#REF!+#REF!+#REF!+#REF!+P27+#REF!</f>
        <v>#REF!</v>
      </c>
      <c r="Q28" s="62" t="e">
        <f>#REF!+Q16+Q20+Q21+#REF!+#REF!+#REF!+#REF!+#REF!+#REF!+#REF!+Q27+#REF!</f>
        <v>#REF!</v>
      </c>
      <c r="R28" s="62" t="e">
        <f>#REF!+R16+R20+R21+#REF!+#REF!+#REF!+#REF!+#REF!+#REF!+#REF!+R27+#REF!</f>
        <v>#REF!</v>
      </c>
      <c r="S28" s="61">
        <f aca="true" t="shared" si="6" ref="S28:Y28">S17+S18+S19+S16+S20+S21+S22+S23+S24+S25+S26+S27</f>
        <v>608</v>
      </c>
      <c r="T28" s="61">
        <f t="shared" si="6"/>
        <v>116</v>
      </c>
      <c r="U28" s="61">
        <f t="shared" si="6"/>
        <v>16</v>
      </c>
      <c r="V28" s="61">
        <f t="shared" si="6"/>
        <v>40</v>
      </c>
      <c r="W28" s="61">
        <f t="shared" si="6"/>
        <v>12</v>
      </c>
      <c r="X28" s="61">
        <f t="shared" si="6"/>
        <v>32</v>
      </c>
      <c r="Y28" s="61">
        <f t="shared" si="6"/>
        <v>32</v>
      </c>
      <c r="Z28" s="61"/>
      <c r="AA28" s="61"/>
      <c r="AB28" s="61">
        <f aca="true" t="shared" si="7" ref="AB28:AI28">AB17+AB18+AB19+AB16+AB20+AB21+AB22+AB23+AB24+AB25+AB26+AB27</f>
        <v>646</v>
      </c>
      <c r="AC28" s="61">
        <f t="shared" si="7"/>
        <v>84</v>
      </c>
      <c r="AD28" s="61">
        <f t="shared" si="7"/>
        <v>18.5</v>
      </c>
      <c r="AE28" s="63">
        <f t="shared" si="7"/>
        <v>14</v>
      </c>
      <c r="AF28" s="64">
        <f t="shared" si="7"/>
        <v>0</v>
      </c>
      <c r="AG28" s="61">
        <f t="shared" si="7"/>
        <v>8</v>
      </c>
      <c r="AH28" s="61">
        <f t="shared" si="7"/>
        <v>0</v>
      </c>
      <c r="AI28" s="61">
        <f t="shared" si="7"/>
        <v>0</v>
      </c>
      <c r="AJ28" s="61">
        <f>AJ20+AJ21+AJ23+AJ24+AJ26</f>
        <v>32</v>
      </c>
      <c r="AK28" s="61">
        <f>AK17+AK18+AK19+AK16+AK20+AK21+AK22+AK23+AK24+AK25+AK26+AK27</f>
        <v>30</v>
      </c>
      <c r="AL28" s="61"/>
      <c r="AM28" s="61"/>
      <c r="AN28" s="61">
        <f>AN17+AN18+AN19+AN16+AN20+AN21+AN22+AN23+AN24+AN25+AN26+AN27</f>
        <v>34.5</v>
      </c>
    </row>
    <row r="29" spans="1:40" s="10" customFormat="1" ht="20.25" thickBot="1">
      <c r="A29" s="34"/>
      <c r="B29" s="142" t="s">
        <v>56</v>
      </c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28"/>
      <c r="T29" s="129"/>
      <c r="U29" s="129"/>
      <c r="V29" s="129"/>
      <c r="W29" s="129"/>
      <c r="X29" s="129"/>
      <c r="Y29" s="130"/>
      <c r="Z29" s="68">
        <v>2</v>
      </c>
      <c r="AA29" s="69"/>
      <c r="AB29" s="128"/>
      <c r="AC29" s="129"/>
      <c r="AD29" s="129"/>
      <c r="AE29" s="129"/>
      <c r="AF29" s="129"/>
      <c r="AG29" s="129"/>
      <c r="AH29" s="129"/>
      <c r="AI29" s="129"/>
      <c r="AJ29" s="129"/>
      <c r="AK29" s="130"/>
      <c r="AL29" s="70">
        <v>3</v>
      </c>
      <c r="AM29" s="71"/>
      <c r="AN29" s="72"/>
    </row>
    <row r="30" spans="1:40" s="10" customFormat="1" ht="21" customHeight="1" thickBot="1">
      <c r="A30" s="34"/>
      <c r="B30" s="142" t="s">
        <v>6</v>
      </c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28"/>
      <c r="T30" s="129"/>
      <c r="U30" s="129"/>
      <c r="V30" s="129"/>
      <c r="W30" s="129"/>
      <c r="X30" s="129"/>
      <c r="Y30" s="130"/>
      <c r="Z30" s="68"/>
      <c r="AA30" s="73">
        <v>5</v>
      </c>
      <c r="AB30" s="128"/>
      <c r="AC30" s="129"/>
      <c r="AD30" s="129"/>
      <c r="AE30" s="129"/>
      <c r="AF30" s="129"/>
      <c r="AG30" s="129"/>
      <c r="AH30" s="129"/>
      <c r="AI30" s="129"/>
      <c r="AJ30" s="129"/>
      <c r="AK30" s="130"/>
      <c r="AL30" s="70"/>
      <c r="AM30" s="71">
        <v>4</v>
      </c>
      <c r="AN30" s="72"/>
    </row>
    <row r="31" spans="1:40" s="10" customFormat="1" ht="17.25" customHeight="1" thickBot="1">
      <c r="A31" s="151" t="s">
        <v>44</v>
      </c>
      <c r="B31" s="151" t="s">
        <v>28</v>
      </c>
      <c r="C31" s="152" t="s">
        <v>14</v>
      </c>
      <c r="D31" s="109" t="s">
        <v>16</v>
      </c>
      <c r="E31" s="110"/>
      <c r="F31" s="110"/>
      <c r="G31" s="110"/>
      <c r="H31" s="110"/>
      <c r="I31" s="111"/>
      <c r="J31" s="109" t="s">
        <v>62</v>
      </c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1"/>
      <c r="AB31" s="109" t="s">
        <v>63</v>
      </c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1"/>
      <c r="AN31" s="107" t="s">
        <v>70</v>
      </c>
    </row>
    <row r="32" spans="1:40" s="10" customFormat="1" ht="21" customHeight="1" thickBot="1">
      <c r="A32" s="151"/>
      <c r="B32" s="151"/>
      <c r="C32" s="153"/>
      <c r="D32" s="108" t="s">
        <v>17</v>
      </c>
      <c r="E32" s="102" t="s">
        <v>71</v>
      </c>
      <c r="F32" s="109" t="s">
        <v>18</v>
      </c>
      <c r="G32" s="110"/>
      <c r="H32" s="110"/>
      <c r="I32" s="111"/>
      <c r="J32" s="112" t="s">
        <v>53</v>
      </c>
      <c r="K32" s="113"/>
      <c r="L32" s="113"/>
      <c r="M32" s="113"/>
      <c r="N32" s="113"/>
      <c r="O32" s="113"/>
      <c r="P32" s="113"/>
      <c r="Q32" s="113"/>
      <c r="R32" s="113"/>
      <c r="S32" s="109" t="s">
        <v>79</v>
      </c>
      <c r="T32" s="110"/>
      <c r="U32" s="110"/>
      <c r="V32" s="110"/>
      <c r="W32" s="110"/>
      <c r="X32" s="110"/>
      <c r="Y32" s="110"/>
      <c r="Z32" s="110"/>
      <c r="AA32" s="111"/>
      <c r="AB32" s="109" t="s">
        <v>80</v>
      </c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1"/>
      <c r="AN32" s="107"/>
    </row>
    <row r="33" spans="1:40" s="10" customFormat="1" ht="21" customHeight="1" thickBot="1">
      <c r="A33" s="151"/>
      <c r="B33" s="151"/>
      <c r="C33" s="153"/>
      <c r="D33" s="108"/>
      <c r="E33" s="108"/>
      <c r="F33" s="102" t="s">
        <v>29</v>
      </c>
      <c r="G33" s="114" t="s">
        <v>30</v>
      </c>
      <c r="H33" s="139" t="s">
        <v>31</v>
      </c>
      <c r="I33" s="102" t="s">
        <v>32</v>
      </c>
      <c r="J33" s="102" t="s">
        <v>19</v>
      </c>
      <c r="K33" s="102" t="s">
        <v>20</v>
      </c>
      <c r="L33" s="102" t="s">
        <v>33</v>
      </c>
      <c r="M33" s="109" t="s">
        <v>18</v>
      </c>
      <c r="N33" s="110"/>
      <c r="O33" s="110"/>
      <c r="P33" s="110"/>
      <c r="Q33" s="110"/>
      <c r="R33" s="110"/>
      <c r="S33" s="102" t="s">
        <v>19</v>
      </c>
      <c r="T33" s="102" t="s">
        <v>33</v>
      </c>
      <c r="U33" s="102" t="s">
        <v>20</v>
      </c>
      <c r="V33" s="104" t="s">
        <v>36</v>
      </c>
      <c r="W33" s="105"/>
      <c r="X33" s="105"/>
      <c r="Y33" s="106"/>
      <c r="Z33" s="20"/>
      <c r="AA33" s="4"/>
      <c r="AB33" s="102" t="s">
        <v>19</v>
      </c>
      <c r="AC33" s="102" t="s">
        <v>21</v>
      </c>
      <c r="AD33" s="102" t="s">
        <v>20</v>
      </c>
      <c r="AE33" s="109" t="s">
        <v>36</v>
      </c>
      <c r="AF33" s="110"/>
      <c r="AG33" s="110"/>
      <c r="AH33" s="110"/>
      <c r="AI33" s="110"/>
      <c r="AJ33" s="110"/>
      <c r="AK33" s="110"/>
      <c r="AL33" s="20"/>
      <c r="AM33" s="19"/>
      <c r="AN33" s="107"/>
    </row>
    <row r="34" spans="1:40" s="10" customFormat="1" ht="113.25" customHeight="1" thickBot="1">
      <c r="A34" s="151"/>
      <c r="B34" s="151"/>
      <c r="C34" s="154"/>
      <c r="D34" s="103"/>
      <c r="E34" s="103"/>
      <c r="F34" s="103"/>
      <c r="G34" s="115"/>
      <c r="H34" s="140"/>
      <c r="I34" s="103"/>
      <c r="J34" s="103"/>
      <c r="K34" s="103"/>
      <c r="L34" s="103"/>
      <c r="M34" s="107" t="s">
        <v>29</v>
      </c>
      <c r="N34" s="107"/>
      <c r="O34" s="107"/>
      <c r="P34" s="23" t="s">
        <v>30</v>
      </c>
      <c r="Q34" s="24" t="s">
        <v>31</v>
      </c>
      <c r="R34" s="22" t="s">
        <v>32</v>
      </c>
      <c r="S34" s="103"/>
      <c r="T34" s="103"/>
      <c r="U34" s="103"/>
      <c r="V34" s="25" t="s">
        <v>29</v>
      </c>
      <c r="W34" s="23" t="s">
        <v>30</v>
      </c>
      <c r="X34" s="23" t="s">
        <v>31</v>
      </c>
      <c r="Y34" s="26" t="s">
        <v>32</v>
      </c>
      <c r="Z34" s="21" t="s">
        <v>34</v>
      </c>
      <c r="AA34" s="11" t="s">
        <v>35</v>
      </c>
      <c r="AB34" s="103"/>
      <c r="AC34" s="103"/>
      <c r="AD34" s="103"/>
      <c r="AE34" s="23" t="s">
        <v>29</v>
      </c>
      <c r="AF34" s="27"/>
      <c r="AG34" s="157" t="s">
        <v>30</v>
      </c>
      <c r="AH34" s="158"/>
      <c r="AI34" s="159"/>
      <c r="AJ34" s="24" t="s">
        <v>31</v>
      </c>
      <c r="AK34" s="23" t="s">
        <v>32</v>
      </c>
      <c r="AL34" s="21" t="s">
        <v>34</v>
      </c>
      <c r="AM34" s="11" t="s">
        <v>35</v>
      </c>
      <c r="AN34" s="107"/>
    </row>
    <row r="35" spans="1:40" s="10" customFormat="1" ht="40.5" customHeight="1" thickBot="1">
      <c r="A35" s="34"/>
      <c r="B35" s="74" t="s">
        <v>58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6"/>
      <c r="T35" s="67"/>
      <c r="U35" s="67"/>
      <c r="V35" s="67"/>
      <c r="W35" s="67"/>
      <c r="X35" s="67"/>
      <c r="Y35" s="67"/>
      <c r="Z35" s="68"/>
      <c r="AA35" s="68"/>
      <c r="AB35" s="132" t="s">
        <v>82</v>
      </c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4"/>
      <c r="AN35" s="72"/>
    </row>
    <row r="36" spans="1:40" s="10" customFormat="1" ht="77.25" customHeight="1" thickBot="1">
      <c r="A36" s="170"/>
      <c r="B36" s="168" t="s">
        <v>5</v>
      </c>
      <c r="C36" s="36" t="s">
        <v>93</v>
      </c>
      <c r="D36" s="34">
        <v>216</v>
      </c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6"/>
      <c r="T36" s="67"/>
      <c r="U36" s="67"/>
      <c r="V36" s="67"/>
      <c r="W36" s="67"/>
      <c r="X36" s="67"/>
      <c r="Y36" s="67"/>
      <c r="Z36" s="68"/>
      <c r="AA36" s="68"/>
      <c r="AB36" s="34">
        <v>216</v>
      </c>
      <c r="AC36" s="89"/>
      <c r="AD36" s="132" t="s">
        <v>83</v>
      </c>
      <c r="AE36" s="133"/>
      <c r="AF36" s="133"/>
      <c r="AG36" s="133"/>
      <c r="AH36" s="133"/>
      <c r="AI36" s="133"/>
      <c r="AJ36" s="133"/>
      <c r="AK36" s="133"/>
      <c r="AL36" s="133"/>
      <c r="AM36" s="134"/>
      <c r="AN36" s="39">
        <v>6</v>
      </c>
    </row>
    <row r="37" spans="1:40" s="10" customFormat="1" ht="78" customHeight="1" thickBot="1">
      <c r="A37" s="171"/>
      <c r="B37" s="169"/>
      <c r="C37" s="91" t="s">
        <v>47</v>
      </c>
      <c r="D37" s="34">
        <v>216</v>
      </c>
      <c r="E37" s="75"/>
      <c r="F37" s="75"/>
      <c r="G37" s="75"/>
      <c r="H37" s="75"/>
      <c r="I37" s="47"/>
      <c r="J37" s="155"/>
      <c r="K37" s="156"/>
      <c r="L37" s="156"/>
      <c r="M37" s="156"/>
      <c r="N37" s="156"/>
      <c r="O37" s="156"/>
      <c r="P37" s="156"/>
      <c r="Q37" s="156"/>
      <c r="R37" s="156"/>
      <c r="S37" s="76"/>
      <c r="T37" s="77"/>
      <c r="U37" s="76"/>
      <c r="V37" s="125"/>
      <c r="W37" s="126"/>
      <c r="X37" s="126"/>
      <c r="Y37" s="126"/>
      <c r="Z37" s="126"/>
      <c r="AA37" s="127"/>
      <c r="AB37" s="34">
        <v>216</v>
      </c>
      <c r="AC37" s="92"/>
      <c r="AD37" s="160" t="s">
        <v>84</v>
      </c>
      <c r="AE37" s="161"/>
      <c r="AF37" s="161"/>
      <c r="AG37" s="161"/>
      <c r="AH37" s="161"/>
      <c r="AI37" s="161"/>
      <c r="AJ37" s="161"/>
      <c r="AK37" s="161"/>
      <c r="AL37" s="161"/>
      <c r="AM37" s="162"/>
      <c r="AN37" s="39">
        <v>6</v>
      </c>
    </row>
    <row r="38" spans="1:40" s="18" customFormat="1" ht="18" customHeight="1">
      <c r="A38" s="78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79"/>
      <c r="AG38" s="79"/>
      <c r="AH38" s="79"/>
      <c r="AI38" s="79"/>
      <c r="AJ38" s="79"/>
      <c r="AK38" s="79"/>
      <c r="AL38" s="79"/>
      <c r="AM38" s="79"/>
      <c r="AN38" s="79"/>
    </row>
    <row r="39" spans="1:40" ht="41.25" customHeight="1">
      <c r="A39" s="131" t="s">
        <v>85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1"/>
      <c r="AM39" s="81"/>
      <c r="AN39" s="81"/>
    </row>
    <row r="40" spans="1:40" ht="12" customHeight="1">
      <c r="A40" s="131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2"/>
      <c r="AG40" s="81"/>
      <c r="AH40" s="81"/>
      <c r="AI40" s="81"/>
      <c r="AJ40" s="81"/>
      <c r="AK40" s="81"/>
      <c r="AL40" s="81"/>
      <c r="AM40" s="81"/>
      <c r="AN40" s="81"/>
    </row>
    <row r="41" spans="1:40" ht="18.75" customHeight="1" thickBot="1">
      <c r="A41" s="83"/>
      <c r="B41" s="83" t="s">
        <v>64</v>
      </c>
      <c r="C41" s="83"/>
      <c r="D41" s="83"/>
      <c r="E41" s="83"/>
      <c r="F41" s="84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2"/>
      <c r="AF41" s="82"/>
      <c r="AG41" s="81"/>
      <c r="AH41" s="81"/>
      <c r="AI41" s="81"/>
      <c r="AJ41" s="81"/>
      <c r="AK41" s="81"/>
      <c r="AL41" s="81"/>
      <c r="AM41" s="81"/>
      <c r="AN41" s="81"/>
    </row>
    <row r="42" spans="1:40" ht="21" customHeight="1" thickBot="1">
      <c r="A42" s="145" t="s">
        <v>22</v>
      </c>
      <c r="B42" s="146"/>
      <c r="C42" s="146"/>
      <c r="D42" s="146"/>
      <c r="E42" s="146"/>
      <c r="F42" s="146"/>
      <c r="G42" s="172" t="s">
        <v>7</v>
      </c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4"/>
      <c r="AH42" s="136" t="s">
        <v>8</v>
      </c>
      <c r="AI42" s="137"/>
      <c r="AJ42" s="137"/>
      <c r="AK42" s="137"/>
      <c r="AL42" s="137"/>
      <c r="AM42" s="138"/>
      <c r="AN42" s="81"/>
    </row>
    <row r="43" spans="1:40" ht="43.5" customHeight="1" thickBot="1">
      <c r="A43" s="145" t="s">
        <v>9</v>
      </c>
      <c r="B43" s="146"/>
      <c r="C43" s="146"/>
      <c r="D43" s="146"/>
      <c r="E43" s="146"/>
      <c r="F43" s="146"/>
      <c r="G43" s="165" t="s">
        <v>92</v>
      </c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7"/>
      <c r="AN43" s="81"/>
    </row>
    <row r="44" spans="1:40" ht="15.75" customHeight="1">
      <c r="A44" s="83"/>
      <c r="B44" s="86"/>
      <c r="C44" s="86"/>
      <c r="D44" s="86"/>
      <c r="E44" s="86"/>
      <c r="F44" s="86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81"/>
    </row>
    <row r="45" spans="1:40" ht="15.75" customHeight="1">
      <c r="A45" s="83"/>
      <c r="B45" s="135" t="s">
        <v>88</v>
      </c>
      <c r="C45" s="135"/>
      <c r="D45" s="135"/>
      <c r="E45" s="135"/>
      <c r="F45" s="135"/>
      <c r="G45" s="135"/>
      <c r="H45" s="13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1"/>
    </row>
    <row r="46" spans="1:40" ht="15.75" customHeight="1">
      <c r="A46" s="83"/>
      <c r="B46" s="135" t="s">
        <v>89</v>
      </c>
      <c r="C46" s="135"/>
      <c r="D46" s="135"/>
      <c r="E46" s="135"/>
      <c r="F46" s="135"/>
      <c r="G46" s="135"/>
      <c r="H46" s="13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1"/>
    </row>
    <row r="47" spans="1:40" ht="11.25" customHeight="1">
      <c r="A47" s="83"/>
      <c r="B47" s="86"/>
      <c r="C47" s="86"/>
      <c r="D47" s="86"/>
      <c r="E47" s="86"/>
      <c r="F47" s="86"/>
      <c r="G47" s="86"/>
      <c r="H47" s="86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1"/>
    </row>
    <row r="48" spans="1:40" ht="18.75" customHeight="1" thickBot="1">
      <c r="A48" s="83"/>
      <c r="B48" s="83" t="s">
        <v>65</v>
      </c>
      <c r="C48" s="83"/>
      <c r="D48" s="83"/>
      <c r="E48" s="83"/>
      <c r="F48" s="84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2"/>
      <c r="AF48" s="82"/>
      <c r="AG48" s="81"/>
      <c r="AH48" s="81"/>
      <c r="AI48" s="81"/>
      <c r="AJ48" s="81"/>
      <c r="AK48" s="81"/>
      <c r="AL48" s="81"/>
      <c r="AM48" s="81"/>
      <c r="AN48" s="81"/>
    </row>
    <row r="49" spans="1:40" ht="21" customHeight="1" thickBot="1">
      <c r="A49" s="145" t="s">
        <v>22</v>
      </c>
      <c r="B49" s="146"/>
      <c r="C49" s="146"/>
      <c r="D49" s="146"/>
      <c r="E49" s="146"/>
      <c r="F49" s="146"/>
      <c r="G49" s="136" t="s">
        <v>7</v>
      </c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8"/>
      <c r="AH49" s="136" t="s">
        <v>8</v>
      </c>
      <c r="AI49" s="137"/>
      <c r="AJ49" s="137"/>
      <c r="AK49" s="137"/>
      <c r="AL49" s="137"/>
      <c r="AM49" s="138"/>
      <c r="AN49" s="81"/>
    </row>
    <row r="50" spans="1:40" ht="22.5" customHeight="1" thickBot="1">
      <c r="A50" s="145" t="s">
        <v>9</v>
      </c>
      <c r="B50" s="146"/>
      <c r="C50" s="146"/>
      <c r="D50" s="146"/>
      <c r="E50" s="146"/>
      <c r="F50" s="146"/>
      <c r="G50" s="163">
        <v>45731</v>
      </c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00"/>
      <c r="AI50" s="100"/>
      <c r="AJ50" s="100"/>
      <c r="AK50" s="100"/>
      <c r="AL50" s="100"/>
      <c r="AM50" s="101"/>
      <c r="AN50" s="81"/>
    </row>
    <row r="51" spans="1:40" ht="11.25" customHeight="1">
      <c r="A51" s="83"/>
      <c r="B51" s="86"/>
      <c r="C51" s="86"/>
      <c r="D51" s="86"/>
      <c r="E51" s="86"/>
      <c r="F51" s="86"/>
      <c r="G51" s="86"/>
      <c r="H51" s="86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1"/>
    </row>
    <row r="52" spans="1:40" ht="15.75" customHeight="1">
      <c r="A52" s="83"/>
      <c r="B52" s="135" t="s">
        <v>86</v>
      </c>
      <c r="C52" s="135"/>
      <c r="D52" s="135"/>
      <c r="E52" s="135"/>
      <c r="F52" s="135"/>
      <c r="G52" s="135"/>
      <c r="H52" s="13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1"/>
    </row>
    <row r="53" spans="1:40" ht="15.75" customHeight="1">
      <c r="A53" s="83"/>
      <c r="B53" s="135" t="s">
        <v>87</v>
      </c>
      <c r="C53" s="135"/>
      <c r="D53" s="135"/>
      <c r="E53" s="135"/>
      <c r="F53" s="135"/>
      <c r="G53" s="135"/>
      <c r="H53" s="13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1"/>
    </row>
    <row r="54" spans="1:40" ht="10.5" customHeight="1">
      <c r="A54" s="83"/>
      <c r="B54" s="86"/>
      <c r="C54" s="86"/>
      <c r="D54" s="86"/>
      <c r="E54" s="86"/>
      <c r="F54" s="86"/>
      <c r="G54" s="86"/>
      <c r="H54" s="86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1"/>
    </row>
    <row r="55" spans="1:40" ht="15.75" customHeight="1">
      <c r="A55" s="83"/>
      <c r="B55" s="86" t="s">
        <v>12</v>
      </c>
      <c r="C55" s="86"/>
      <c r="D55" s="86"/>
      <c r="E55" s="86"/>
      <c r="F55" s="86"/>
      <c r="G55" s="86"/>
      <c r="H55" s="86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1"/>
    </row>
    <row r="56" spans="1:40" ht="16.5" customHeight="1">
      <c r="A56" s="83"/>
      <c r="B56" s="83" t="s">
        <v>11</v>
      </c>
      <c r="C56" s="81"/>
      <c r="D56" s="86"/>
      <c r="E56" s="86"/>
      <c r="F56" s="81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1"/>
    </row>
    <row r="57" spans="1:40" ht="15.75" customHeight="1">
      <c r="A57" s="83"/>
      <c r="B57" s="83" t="s">
        <v>10</v>
      </c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1"/>
      <c r="AL57" s="81"/>
      <c r="AM57" s="81"/>
      <c r="AN57" s="81"/>
    </row>
    <row r="58" spans="1:40" ht="12.75" customHeight="1">
      <c r="A58" s="83"/>
      <c r="B58" s="86"/>
      <c r="C58" s="86"/>
      <c r="D58" s="86"/>
      <c r="E58" s="86"/>
      <c r="F58" s="86"/>
      <c r="G58" s="86"/>
      <c r="H58" s="86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1"/>
    </row>
    <row r="59" spans="1:40" ht="15.75" customHeight="1">
      <c r="A59" s="83"/>
      <c r="B59" s="147" t="s">
        <v>42</v>
      </c>
      <c r="C59" s="147"/>
      <c r="D59" s="147"/>
      <c r="E59" s="147"/>
      <c r="F59" s="147"/>
      <c r="G59" s="147"/>
      <c r="H59" s="147"/>
      <c r="I59" s="147"/>
      <c r="J59" s="85"/>
      <c r="K59" s="85"/>
      <c r="L59" s="85"/>
      <c r="M59" s="85"/>
      <c r="N59" s="124" t="s">
        <v>4</v>
      </c>
      <c r="O59" s="124"/>
      <c r="P59" s="124"/>
      <c r="Q59" s="124"/>
      <c r="R59" s="124"/>
      <c r="S59" s="124"/>
      <c r="T59" s="85"/>
      <c r="U59" s="81"/>
      <c r="V59" s="87" t="s">
        <v>54</v>
      </c>
      <c r="W59" s="87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1"/>
    </row>
    <row r="60" spans="1:40" ht="15.75" customHeight="1">
      <c r="A60" s="83"/>
      <c r="B60" s="147"/>
      <c r="C60" s="147"/>
      <c r="D60" s="147"/>
      <c r="E60" s="147"/>
      <c r="F60" s="147"/>
      <c r="G60" s="147"/>
      <c r="H60" s="147"/>
      <c r="I60" s="147"/>
      <c r="J60" s="85"/>
      <c r="K60" s="85"/>
      <c r="L60" s="85"/>
      <c r="M60" s="85"/>
      <c r="N60" s="87" t="s">
        <v>23</v>
      </c>
      <c r="O60" s="87"/>
      <c r="P60" s="87"/>
      <c r="Q60" s="87"/>
      <c r="R60" s="87"/>
      <c r="S60" s="85"/>
      <c r="T60" s="85"/>
      <c r="U60" s="81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1"/>
    </row>
    <row r="61" spans="1:40" ht="15.75" customHeight="1">
      <c r="A61" s="83"/>
      <c r="B61" s="147"/>
      <c r="C61" s="147"/>
      <c r="D61" s="147"/>
      <c r="E61" s="147"/>
      <c r="F61" s="147"/>
      <c r="G61" s="147"/>
      <c r="H61" s="147"/>
      <c r="I61" s="147"/>
      <c r="J61" s="87"/>
      <c r="K61" s="87"/>
      <c r="L61" s="87"/>
      <c r="M61" s="87"/>
      <c r="N61" s="85"/>
      <c r="O61" s="82"/>
      <c r="P61" s="123" t="s">
        <v>24</v>
      </c>
      <c r="Q61" s="123"/>
      <c r="R61" s="123"/>
      <c r="S61" s="82"/>
      <c r="T61" s="81"/>
      <c r="U61" s="81"/>
      <c r="V61" s="87" t="s">
        <v>55</v>
      </c>
      <c r="W61" s="87"/>
      <c r="X61" s="82"/>
      <c r="Y61" s="82"/>
      <c r="Z61" s="82"/>
      <c r="AA61" s="82"/>
      <c r="AB61" s="82"/>
      <c r="AC61" s="82"/>
      <c r="AD61" s="82"/>
      <c r="AE61" s="82"/>
      <c r="AF61" s="82"/>
      <c r="AG61" s="81"/>
      <c r="AH61" s="81"/>
      <c r="AI61" s="81"/>
      <c r="AJ61" s="81"/>
      <c r="AK61" s="81"/>
      <c r="AL61" s="81"/>
      <c r="AM61" s="81"/>
      <c r="AN61" s="81"/>
    </row>
    <row r="62" spans="1:40" ht="19.5">
      <c r="A62" s="83"/>
      <c r="B62" s="147"/>
      <c r="C62" s="147"/>
      <c r="D62" s="147"/>
      <c r="E62" s="147"/>
      <c r="F62" s="147"/>
      <c r="G62" s="147"/>
      <c r="H62" s="147"/>
      <c r="I62" s="147"/>
      <c r="J62" s="87"/>
      <c r="K62" s="87"/>
      <c r="L62" s="87"/>
      <c r="M62" s="87"/>
      <c r="N62" s="85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1"/>
      <c r="AH62" s="88"/>
      <c r="AI62" s="81"/>
      <c r="AJ62" s="81"/>
      <c r="AK62" s="81"/>
      <c r="AL62" s="81"/>
      <c r="AM62" s="81"/>
      <c r="AN62" s="81"/>
    </row>
    <row r="63" spans="1:32" ht="12.75" customHeight="1">
      <c r="A63" s="13"/>
      <c r="B63" s="13"/>
      <c r="C63" s="13"/>
      <c r="D63" s="13"/>
      <c r="E63" s="13"/>
      <c r="F63" s="14"/>
      <c r="G63" s="16"/>
      <c r="H63" s="16"/>
      <c r="I63" s="15"/>
      <c r="J63" s="16"/>
      <c r="K63" s="16"/>
      <c r="L63" s="16"/>
      <c r="M63" s="16"/>
      <c r="N63" s="15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</row>
    <row r="64" ht="18.75">
      <c r="AH64" s="8"/>
    </row>
  </sheetData>
  <sheetProtection/>
  <mergeCells count="118">
    <mergeCell ref="G50:AG50"/>
    <mergeCell ref="G43:AM43"/>
    <mergeCell ref="G49:AG49"/>
    <mergeCell ref="B36:B37"/>
    <mergeCell ref="A36:A37"/>
    <mergeCell ref="AD36:AM36"/>
    <mergeCell ref="G42:AG42"/>
    <mergeCell ref="A50:F50"/>
    <mergeCell ref="A42:F42"/>
    <mergeCell ref="B45:H45"/>
    <mergeCell ref="B12:B15"/>
    <mergeCell ref="A12:A15"/>
    <mergeCell ref="C12:C15"/>
    <mergeCell ref="J12:AA12"/>
    <mergeCell ref="S13:AA13"/>
    <mergeCell ref="AC14:AC15"/>
    <mergeCell ref="U14:U15"/>
    <mergeCell ref="V14:Y14"/>
    <mergeCell ref="S14:S15"/>
    <mergeCell ref="F14:F15"/>
    <mergeCell ref="I14:I15"/>
    <mergeCell ref="J37:R37"/>
    <mergeCell ref="D13:D15"/>
    <mergeCell ref="AB31:AM31"/>
    <mergeCell ref="AG15:AI15"/>
    <mergeCell ref="S30:Y30"/>
    <mergeCell ref="AD37:AM37"/>
    <mergeCell ref="G14:G15"/>
    <mergeCell ref="AG34:AI34"/>
    <mergeCell ref="M33:R33"/>
    <mergeCell ref="A31:A34"/>
    <mergeCell ref="B31:B34"/>
    <mergeCell ref="C31:C34"/>
    <mergeCell ref="AH49:AM49"/>
    <mergeCell ref="A43:F43"/>
    <mergeCell ref="AH3:AM3"/>
    <mergeCell ref="A3:B3"/>
    <mergeCell ref="A4:B4"/>
    <mergeCell ref="J13:R13"/>
    <mergeCell ref="AB13:AM13"/>
    <mergeCell ref="AG11:AK11"/>
    <mergeCell ref="D12:I12"/>
    <mergeCell ref="E13:E15"/>
    <mergeCell ref="F13:I13"/>
    <mergeCell ref="O11:P11"/>
    <mergeCell ref="AE14:AK14"/>
    <mergeCell ref="AD14:AD15"/>
    <mergeCell ref="S11:AE11"/>
    <mergeCell ref="M14:R14"/>
    <mergeCell ref="T14:T15"/>
    <mergeCell ref="B53:H53"/>
    <mergeCell ref="A1:B1"/>
    <mergeCell ref="A2:B2"/>
    <mergeCell ref="A49:F49"/>
    <mergeCell ref="B52:H52"/>
    <mergeCell ref="B59:I62"/>
    <mergeCell ref="B28:C28"/>
    <mergeCell ref="H33:H34"/>
    <mergeCell ref="B30:R30"/>
    <mergeCell ref="K14:K15"/>
    <mergeCell ref="AH42:AM42"/>
    <mergeCell ref="J14:J15"/>
    <mergeCell ref="AN12:AN15"/>
    <mergeCell ref="H14:H15"/>
    <mergeCell ref="AB30:AK30"/>
    <mergeCell ref="L14:L15"/>
    <mergeCell ref="AB29:AK29"/>
    <mergeCell ref="AB12:AM12"/>
    <mergeCell ref="B38:AE38"/>
    <mergeCell ref="B29:R29"/>
    <mergeCell ref="P61:R61"/>
    <mergeCell ref="AB14:AB15"/>
    <mergeCell ref="M15:O15"/>
    <mergeCell ref="N59:S59"/>
    <mergeCell ref="V37:AA37"/>
    <mergeCell ref="M34:O34"/>
    <mergeCell ref="S29:Y29"/>
    <mergeCell ref="A39:R40"/>
    <mergeCell ref="AB35:AM35"/>
    <mergeCell ref="B46:H46"/>
    <mergeCell ref="G11:I11"/>
    <mergeCell ref="L10:Q10"/>
    <mergeCell ref="T10:W10"/>
    <mergeCell ref="H5:I5"/>
    <mergeCell ref="H6:L6"/>
    <mergeCell ref="L5:X5"/>
    <mergeCell ref="M6:X6"/>
    <mergeCell ref="F8:AA8"/>
    <mergeCell ref="L33:L34"/>
    <mergeCell ref="AB33:AB34"/>
    <mergeCell ref="AD33:AD34"/>
    <mergeCell ref="AE33:AK33"/>
    <mergeCell ref="G1:Y1"/>
    <mergeCell ref="H3:R3"/>
    <mergeCell ref="V3:X3"/>
    <mergeCell ref="S3:U3"/>
    <mergeCell ref="M7:X7"/>
    <mergeCell ref="AG6:AM6"/>
    <mergeCell ref="AB32:AM32"/>
    <mergeCell ref="F33:F34"/>
    <mergeCell ref="G33:G34"/>
    <mergeCell ref="AC33:AC34"/>
    <mergeCell ref="AC10:AE10"/>
    <mergeCell ref="D31:I31"/>
    <mergeCell ref="J31:AA31"/>
    <mergeCell ref="I33:I34"/>
    <mergeCell ref="J33:J34"/>
    <mergeCell ref="K33:K34"/>
    <mergeCell ref="S33:S34"/>
    <mergeCell ref="T33:T34"/>
    <mergeCell ref="U33:U34"/>
    <mergeCell ref="V33:Y33"/>
    <mergeCell ref="AN31:AN34"/>
    <mergeCell ref="D32:D34"/>
    <mergeCell ref="E32:E34"/>
    <mergeCell ref="F32:I32"/>
    <mergeCell ref="J32:R32"/>
    <mergeCell ref="S32:AA32"/>
  </mergeCells>
  <printOptions/>
  <pageMargins left="0.3937007874015748" right="0.1968503937007874" top="0.6692913385826772" bottom="0.3937007874015748" header="0.31496062992125984" footer="0.31496062992125984"/>
  <pageSetup horizontalDpi="600" verticalDpi="600" orientation="landscape" paperSize="9" scale="53" r:id="rId1"/>
  <rowBreaks count="1" manualBreakCount="1">
    <brk id="30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s-106</cp:lastModifiedBy>
  <cp:lastPrinted>2024-05-04T07:16:14Z</cp:lastPrinted>
  <dcterms:created xsi:type="dcterms:W3CDTF">1996-10-08T23:32:33Z</dcterms:created>
  <dcterms:modified xsi:type="dcterms:W3CDTF">2024-05-04T07:17:12Z</dcterms:modified>
  <cp:category/>
  <cp:version/>
  <cp:contentType/>
  <cp:contentStatus/>
</cp:coreProperties>
</file>